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425" yWindow="75" windowWidth="19410" windowHeight="97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61" i="1" l="1"/>
  <c r="J61" i="1"/>
  <c r="H30" i="1" l="1"/>
  <c r="H29" i="1"/>
  <c r="H28" i="1"/>
  <c r="H27" i="1"/>
  <c r="H26" i="1"/>
  <c r="H25" i="1"/>
  <c r="H24" i="1"/>
  <c r="H19" i="1"/>
  <c r="G60" i="1"/>
  <c r="G58" i="1"/>
  <c r="G57" i="1"/>
  <c r="G56" i="1"/>
  <c r="G55" i="1"/>
  <c r="G53" i="1"/>
  <c r="G52" i="1"/>
  <c r="G51" i="1"/>
  <c r="G50" i="1"/>
  <c r="G48" i="1"/>
  <c r="G47" i="1"/>
  <c r="G46" i="1"/>
  <c r="G45" i="1"/>
  <c r="G44" i="1"/>
  <c r="G43" i="1"/>
  <c r="G39" i="1"/>
  <c r="G38" i="1"/>
  <c r="G37" i="1"/>
  <c r="G36" i="1"/>
  <c r="G35" i="1"/>
  <c r="G34" i="1"/>
  <c r="G31" i="1"/>
  <c r="G30" i="1"/>
  <c r="G29" i="1"/>
  <c r="G28" i="1"/>
  <c r="G27" i="1"/>
  <c r="G26" i="1"/>
  <c r="G25" i="1"/>
  <c r="G24" i="1"/>
  <c r="G19" i="1"/>
  <c r="H17" i="1"/>
  <c r="G17" i="1"/>
  <c r="H92" i="1" l="1"/>
  <c r="G98" i="1"/>
  <c r="G99" i="1"/>
  <c r="G126" i="1"/>
  <c r="F119" i="1"/>
  <c r="G119" i="1" s="1"/>
  <c r="E119" i="1"/>
  <c r="H98" i="1"/>
  <c r="F91" i="1"/>
  <c r="H91" i="1" s="1"/>
  <c r="E91" i="1"/>
  <c r="H119" i="1" l="1"/>
  <c r="G100" i="1"/>
  <c r="H100" i="1"/>
  <c r="G92" i="1" l="1"/>
  <c r="G91" i="1" s="1"/>
  <c r="G93" i="1"/>
  <c r="H93" i="1"/>
  <c r="G94" i="1"/>
  <c r="H94" i="1"/>
  <c r="G95" i="1"/>
  <c r="H95" i="1"/>
  <c r="G96" i="1"/>
  <c r="H96" i="1"/>
  <c r="G97" i="1"/>
  <c r="H97" i="1"/>
  <c r="H99" i="1"/>
  <c r="H120" i="1"/>
  <c r="H121" i="1"/>
  <c r="H122" i="1"/>
  <c r="H123" i="1"/>
  <c r="H124" i="1"/>
  <c r="H125" i="1"/>
  <c r="H126" i="1"/>
  <c r="H127" i="1"/>
  <c r="H128" i="1"/>
  <c r="G122" i="1"/>
  <c r="G123" i="1"/>
  <c r="G124" i="1"/>
  <c r="G125" i="1"/>
  <c r="G127" i="1"/>
  <c r="G128" i="1"/>
  <c r="G120" i="1"/>
  <c r="G121" i="1"/>
</calcChain>
</file>

<file path=xl/sharedStrings.xml><?xml version="1.0" encoding="utf-8"?>
<sst xmlns="http://schemas.openxmlformats.org/spreadsheetml/2006/main" count="198" uniqueCount="119">
  <si>
    <t>Показатель</t>
  </si>
  <si>
    <t>План</t>
  </si>
  <si>
    <t>Факт</t>
  </si>
  <si>
    <t>отклонение</t>
  </si>
  <si>
    <t xml:space="preserve">показателя  </t>
  </si>
  <si>
    <t>Демографически показатели в Муниципальном районе</t>
  </si>
  <si>
    <t xml:space="preserve">Численность сельского населения </t>
  </si>
  <si>
    <t>Тыс.чел.</t>
  </si>
  <si>
    <t>Численность сельского населения в трудоспособном возрасте</t>
  </si>
  <si>
    <t>Коэффициент рождаемости сельского населения (число родившихся на 100 сельских жителей)</t>
  </si>
  <si>
    <t>Коэффициент смертности сельского населения (число умерших на 100 сельских жителей)</t>
  </si>
  <si>
    <t>%</t>
  </si>
  <si>
    <t>Реализация проектов комплексного обустройства площадок под компактную жилищную застройку</t>
  </si>
  <si>
    <t>*</t>
  </si>
  <si>
    <t>№ п/п</t>
  </si>
  <si>
    <t>2.2.</t>
  </si>
  <si>
    <t>1.1.</t>
  </si>
  <si>
    <t>1.2.</t>
  </si>
  <si>
    <t>2.2.1.</t>
  </si>
  <si>
    <t xml:space="preserve">Цели Программы </t>
  </si>
  <si>
    <t>Эффективность финансовых расходов</t>
  </si>
  <si>
    <t>Степень исполнения плана реализации мероприятий</t>
  </si>
  <si>
    <t>Количество программных мероприятиях</t>
  </si>
  <si>
    <t>Ед.</t>
  </si>
  <si>
    <t>Единица измерения</t>
  </si>
  <si>
    <t xml:space="preserve">Индекс результативности  достижения показателя </t>
  </si>
  <si>
    <t>Итого</t>
  </si>
  <si>
    <t>тыс.руб.</t>
  </si>
  <si>
    <t>Заместитель главы района по сельскому хозяйству                                                  Абаев В.А.</t>
  </si>
  <si>
    <t>2.1.</t>
  </si>
  <si>
    <t>2.1.1.</t>
  </si>
  <si>
    <t>2.1.2.</t>
  </si>
  <si>
    <t>2.1.3.</t>
  </si>
  <si>
    <t>2.1.4.</t>
  </si>
  <si>
    <t>1. Оценка достижения плановых показателей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</si>
  <si>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</si>
  <si>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</si>
  <si>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</si>
  <si>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</si>
  <si>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</si>
  <si>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</si>
  <si>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</si>
  <si>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</si>
  <si>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</si>
  <si>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</si>
  <si>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</si>
  <si>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</si>
  <si>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3. Степень исполнения плана реализации мероприятий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</si>
  <si>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</si>
  <si>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</si>
  <si>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Оценка степени исполнения плана реализации мероприятий муниципальной программы определяется по следующей формуле: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</si>
  <si>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</si>
  <si>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</si>
  <si>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</si>
  <si>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</si>
  <si>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4. Эффективность реализации муниципальной программы</t>
  </si>
  <si>
    <t>Объем финансирования программных мероприятий</t>
  </si>
  <si>
    <t>К3 = 1 / 1 * 100 = 100 %</t>
  </si>
  <si>
    <t>Отчет за 2020 год о  ходе реализации</t>
  </si>
  <si>
    <t xml:space="preserve">муниципальной   программы «Комплексное развитие сельских территорий муниципального района Клявлинский Самарской области на 2020-2025 годы»   </t>
  </si>
  <si>
    <t xml:space="preserve"> - Стимулирование инвестиционной активности для создания инфраструктурных объектов в муниципальном районе Клявлинский.</t>
  </si>
  <si>
    <t xml:space="preserve"> - Создание комфортных  условий жизнедеятельности, формирование позитивного отношения к сельскому образу жизни;</t>
  </si>
  <si>
    <t>Реализация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</t>
  </si>
  <si>
    <t>К2 = 4499,927 / 4499,927 * 100 = 100 %</t>
  </si>
  <si>
    <t>Цель: Создание комфортных  условий жизнедеятельности, формирование в Самарской области позитивного отношения к сельскому образу жизни на территории муниципального района  Клявлинский</t>
  </si>
  <si>
    <t>Отношение среднемесячной заработной платы по виду деятельности «Сельское, лесное хозяйство, охота, рыболовство и рыбоводство» к среднемесячной номинальной начисленной заработной плате по муниципальному району Клявлинский.</t>
  </si>
  <si>
    <t>Цель: Стимулирование инвестиционной активности для создания инфраструктурных объектов в муниципальном районе Клявлинский</t>
  </si>
  <si>
    <t>удельный вес общей площади жилых помещений в населенных пунктах, оборудованной всеми видами благоустройства</t>
  </si>
  <si>
    <t>Задача: удовлетворение потребностей в благоустроенном жилье населения, проживающего на территории муниципального района  Клявлинский</t>
  </si>
  <si>
    <t>Площадь введенного (приобретенного) жилья для граждан, проживающих на сельской территории муниципального района Клявлинский</t>
  </si>
  <si>
    <t>Из них в соответствии с действующими объемами бюджетных ассигнований</t>
  </si>
  <si>
    <t>Количество семей, проживающих на сельской территории муниципального района Клявлинский, улучшивших жилищные условия, путем получения ипотечных кредитов (займов) по льготной ставке</t>
  </si>
  <si>
    <t>Единиц</t>
  </si>
  <si>
    <t>Задача: активизация участия граждан в реализации инициативных проектов, направленных на решение приоритетных задач развития сельских территорий муниципального района Клявлинский, формирование в Самарской области позитивного отношения к сельской местности и сельскому образу жизни на территории муниципального района Клявлинский</t>
  </si>
  <si>
    <t>Количество реализованных общественно значимых проектов по благоустройству сельских территорий муниципального района Клявлинский.</t>
  </si>
  <si>
    <t>Численность работников,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Федерации.</t>
  </si>
  <si>
    <t>Численность студентов,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Федерации, привлеченных для прохождения производственной практики.</t>
  </si>
  <si>
    <t>Задача: повышение уровня комплексного обустройства объектами социальной и инженерной инфраструктуры населенных пунктов расположенных на территории  муниципального района  Клявлинский</t>
  </si>
  <si>
    <t xml:space="preserve">количество площадок, расположенных на территории муниципального района Клявлинский, обустроенных инженерной инфраструктурой и благоустроенных под компактную жилищную застройку; </t>
  </si>
  <si>
    <t>количество объектов капитального строительства социальной и инженерной инфраструктуры на территории муниципального района Клявлинский, по которым за счет средств субсидии разработана проектно-сметная документация</t>
  </si>
  <si>
    <t>количество реализованных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территорий».</t>
  </si>
  <si>
    <t>Газоснабжение населенных пунктов муниципального района</t>
  </si>
  <si>
    <t>протяженность введенных в действие распределительных газовых сетей;</t>
  </si>
  <si>
    <t>уровень газификации жилых домов (квартир) сетевым газом;</t>
  </si>
  <si>
    <t>Водоснабжение в сельских поселениях муниципального района</t>
  </si>
  <si>
    <t>протяженность введенных в действие локальных водопроводов;</t>
  </si>
  <si>
    <t>уровень обеспеченности населения питьевой водой;</t>
  </si>
  <si>
    <t>Задача: повышение уровня комплексного обустройства объектами дорожной инфраструктуры населенных пунктов расположенных на территории  муниципального района  Клявлинский</t>
  </si>
  <si>
    <t>ввод в эксплуатацию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</si>
  <si>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1.1</t>
  </si>
  <si>
    <t>Тактические показатели (индикаторы)</t>
  </si>
  <si>
    <t>Стратегические показатели (индикаторы)</t>
  </si>
  <si>
    <t>2.1</t>
  </si>
  <si>
    <t>1.1.1.</t>
  </si>
  <si>
    <t>1.1.2.</t>
  </si>
  <si>
    <t>1.1.3.</t>
  </si>
  <si>
    <t>1.1.4.</t>
  </si>
  <si>
    <t>кв.м.</t>
  </si>
  <si>
    <t>1.1.5</t>
  </si>
  <si>
    <t>1.1.6.</t>
  </si>
  <si>
    <t>1.2.1.</t>
  </si>
  <si>
    <t>1.2.2.</t>
  </si>
  <si>
    <t>1.2.3.</t>
  </si>
  <si>
    <t>2.</t>
  </si>
  <si>
    <t>км.</t>
  </si>
  <si>
    <t>2.1.5.</t>
  </si>
  <si>
    <t>2.1.6.</t>
  </si>
  <si>
    <t>2.1.7.</t>
  </si>
  <si>
    <t>Строительство (приобретение) жилья для граждан, проживающих на сельской территории муниципального района Клявлинский</t>
  </si>
  <si>
    <t>Строительство жилых помещений (жилых домов), предоставляемых гражданам Российской Федерации,
проживающим на сельской территории муниципального района Клявлинский, по договору Найма жилого помещения</t>
  </si>
  <si>
    <t>Реализация общественно значимых проектов по благоустройству сельских территорий муниципального района Клявлинский</t>
  </si>
  <si>
    <t>Обустройство объектами инженерной инфраструктуры и благоустройство площадок, расположенных на сельских территориях муниципального района Клявлинский, под компактную жилищную застройку</t>
  </si>
  <si>
    <t>Строительство распределительных газовых сетей</t>
  </si>
  <si>
    <t>Строительство сетей водоснабжения</t>
  </si>
  <si>
    <t>Разработка проектно-сметной документации по объектам капитального строительства социальной и инженерной инфраструктуры</t>
  </si>
  <si>
    <t>Строительство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объектам производства и переработки- всего</t>
  </si>
  <si>
    <r>
      <t>К1 = 10,32 / 17 * 100 = 61</t>
    </r>
    <r>
      <rPr>
        <b/>
        <sz val="11"/>
        <rFont val="Times New Roman"/>
        <family val="1"/>
        <charset val="204"/>
      </rPr>
      <t>%</t>
    </r>
  </si>
  <si>
    <t>Эj = 61*0,5+100*0,2+100*0,3=80,5%</t>
  </si>
  <si>
    <r>
      <t xml:space="preserve">         Вывод: за 2020 год по муниципальной программе «Комплексное развитие сельских территорий муниципального района Клявлинский Самарской области на 2020-2025 годы» значение показателя (Эj) = </t>
    </r>
    <r>
      <rPr>
        <sz val="11"/>
        <rFont val="Times New Roman"/>
        <family val="1"/>
        <charset val="204"/>
      </rPr>
      <t xml:space="preserve"> 80,5 %</t>
    </r>
    <r>
      <rPr>
        <sz val="11"/>
        <color rgb="FF000000"/>
        <rFont val="Times New Roman"/>
        <family val="1"/>
        <charset val="204"/>
      </rPr>
      <t xml:space="preserve">.                                             </t>
    </r>
    <r>
      <rPr>
        <sz val="12"/>
        <color theme="1"/>
        <rFont val="Times New Roman"/>
        <family val="1"/>
        <charset val="204"/>
      </rPr>
      <t>т.к.</t>
    </r>
    <r>
      <rPr>
        <sz val="11"/>
        <color theme="1"/>
        <rFont val="Times New Roman"/>
        <family val="1"/>
        <charset val="204"/>
      </rPr>
      <t xml:space="preserve"> 50% &lt; Эj &lt; 90 % </t>
    </r>
    <r>
      <rPr>
        <sz val="11"/>
        <color theme="1"/>
        <rFont val="Symbol"/>
        <family val="1"/>
        <charset val="2"/>
      </rPr>
      <t>Þ</t>
    </r>
    <r>
      <rPr>
        <sz val="11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Эффективность реализации Муниципальной программы более низкая по сравнению с запланированной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</si>
</sst>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2" fontId="0" fillId="0" borderId="0" xfId="0" applyNumberFormat="1" applyBorder="1" applyProtection="1"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justify" vertical="center"/>
    </xf>
    <xf numFmtId="0" fontId="7" fillId="0" borderId="0" xfId="0" applyFont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2" fontId="8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0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165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2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/>
      <protection locked="0"/>
    </xf>
    <xf numFmtId="49" fontId="0" fillId="0" borderId="11" xfId="0" applyNumberFormat="1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</xf>
    <xf numFmtId="49" fontId="0" fillId="0" borderId="9" xfId="0" applyNumberFormat="1" applyFill="1" applyBorder="1" applyAlignment="1" applyProtection="1">
      <protection locked="0"/>
    </xf>
    <xf numFmtId="49" fontId="0" fillId="0" borderId="11" xfId="0" applyNumberForma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0" xfId="0" applyNumberForma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0" fillId="0" borderId="1" xfId="0" applyNumberForma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0" fillId="0" borderId="9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49" fontId="0" fillId="0" borderId="9" xfId="0" applyNumberFormat="1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9" fontId="1" fillId="0" borderId="12" xfId="0" applyNumberFormat="1" applyFont="1" applyFill="1" applyBorder="1" applyAlignment="1" applyProtection="1">
      <alignment horizontal="center" wrapText="1"/>
      <protection locked="0"/>
    </xf>
    <xf numFmtId="49" fontId="0" fillId="0" borderId="13" xfId="0" applyNumberFormat="1" applyFill="1" applyBorder="1" applyAlignment="1" applyProtection="1">
      <alignment horizontal="center" wrapText="1"/>
      <protection locked="0"/>
    </xf>
    <xf numFmtId="49" fontId="0" fillId="0" borderId="2" xfId="0" applyNumberFormat="1" applyFill="1" applyBorder="1" applyAlignment="1" applyProtection="1">
      <alignment horizontal="center" wrapText="1"/>
      <protection locked="0"/>
    </xf>
    <xf numFmtId="0" fontId="0" fillId="0" borderId="12" xfId="0" applyFill="1" applyBorder="1" applyAlignment="1" applyProtection="1">
      <alignment horizontal="center" wrapText="1"/>
      <protection locked="0"/>
    </xf>
    <xf numFmtId="0" fontId="0" fillId="0" borderId="13" xfId="0" applyFill="1" applyBorder="1" applyAlignment="1" applyProtection="1">
      <alignment horizontal="center" wrapText="1"/>
      <protection locked="0"/>
    </xf>
    <xf numFmtId="0" fontId="0" fillId="0" borderId="2" xfId="0" applyFill="1" applyBorder="1" applyAlignment="1" applyProtection="1">
      <alignment horizontal="center" wrapText="1"/>
      <protection locked="0"/>
    </xf>
    <xf numFmtId="49" fontId="0" fillId="0" borderId="10" xfId="0" applyNumberFormat="1" applyFill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49" fontId="0" fillId="0" borderId="0" xfId="0" applyNumberFormat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49" fontId="0" fillId="0" borderId="9" xfId="0" applyNumberFormat="1" applyFill="1" applyBorder="1" applyAlignment="1" applyProtection="1">
      <alignment horizontal="center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2143125</xdr:colOff>
      <xdr:row>64</xdr:row>
      <xdr:rowOff>0</xdr:rowOff>
    </xdr:from>
    <xdr:to>
      <xdr:col>2</xdr:col>
      <xdr:colOff>2943225</xdr:colOff>
      <xdr:row>66</xdr:row>
      <xdr:rowOff>9525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9802475"/>
          <a:ext cx="8001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1914525</xdr:colOff>
      <xdr:row>72</xdr:row>
      <xdr:rowOff>0</xdr:rowOff>
    </xdr:from>
    <xdr:to>
      <xdr:col>2</xdr:col>
      <xdr:colOff>3619500</xdr:colOff>
      <xdr:row>75</xdr:row>
      <xdr:rowOff>47625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21526500"/>
          <a:ext cx="17049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2047875</xdr:colOff>
      <xdr:row>102</xdr:row>
      <xdr:rowOff>85725</xdr:rowOff>
    </xdr:from>
    <xdr:to>
      <xdr:col>2</xdr:col>
      <xdr:colOff>3571875</xdr:colOff>
      <xdr:row>104</xdr:row>
      <xdr:rowOff>95250</xdr:rowOff>
    </xdr:to>
    <xdr:pic>
      <xdr:nvPicPr>
        <xdr:cNvPr id="1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718375"/>
          <a:ext cx="1524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2133600</xdr:colOff>
      <xdr:row>130</xdr:row>
      <xdr:rowOff>85725</xdr:rowOff>
    </xdr:from>
    <xdr:to>
      <xdr:col>2</xdr:col>
      <xdr:colOff>3667125</xdr:colOff>
      <xdr:row>132</xdr:row>
      <xdr:rowOff>95250</xdr:rowOff>
    </xdr:to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4567475"/>
          <a:ext cx="1533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57"/>
  <sheetViews>
    <sheetView tabSelected="1" zoomScaleNormal="100" workbookViewId="0">
      <selection sqref="A1:H157"/>
    </sheetView>
  </sheetViews>
  <sheetFormatPr defaultRowHeight="15" x14ac:dyDescent="0.25"/>
  <cols>
    <col min="1" max="1" width="6.140625" style="1" customWidth="1"/>
    <col min="2" max="2" width="9.140625" style="1"/>
    <col min="3" max="3" width="56.85546875" style="1" customWidth="1"/>
    <col min="4" max="4" width="11.28515625" style="1" customWidth="1"/>
    <col min="5" max="5" width="12" style="1" bestFit="1" customWidth="1"/>
    <col min="6" max="6" width="9.140625" style="1"/>
    <col min="7" max="7" width="12" style="1" customWidth="1"/>
    <col min="8" max="8" width="12.140625" style="1" customWidth="1"/>
    <col min="9" max="9" width="4.28515625" style="1" customWidth="1"/>
    <col min="10" max="16384" width="9.140625" style="1"/>
  </cols>
  <sheetData>
    <row r="2" spans="1:8" x14ac:dyDescent="0.25">
      <c r="B2" s="84" t="s">
        <v>58</v>
      </c>
      <c r="C2" s="84"/>
      <c r="D2" s="84"/>
      <c r="E2" s="84"/>
      <c r="F2" s="84"/>
      <c r="G2" s="84"/>
      <c r="H2" s="84"/>
    </row>
    <row r="3" spans="1:8" ht="29.45" customHeight="1" x14ac:dyDescent="0.25">
      <c r="B3" s="85" t="s">
        <v>59</v>
      </c>
      <c r="C3" s="85"/>
      <c r="D3" s="85"/>
      <c r="E3" s="85"/>
      <c r="F3" s="85"/>
      <c r="G3" s="85"/>
      <c r="H3" s="85"/>
    </row>
    <row r="6" spans="1:8" x14ac:dyDescent="0.25">
      <c r="B6" s="1" t="s">
        <v>19</v>
      </c>
    </row>
    <row r="7" spans="1:8" ht="17.25" customHeight="1" x14ac:dyDescent="0.25">
      <c r="B7" s="92" t="s">
        <v>61</v>
      </c>
      <c r="C7" s="92"/>
      <c r="D7" s="92"/>
      <c r="E7" s="92"/>
      <c r="F7" s="92"/>
      <c r="G7" s="92"/>
      <c r="H7" s="92"/>
    </row>
    <row r="8" spans="1:8" ht="17.25" customHeight="1" x14ac:dyDescent="0.25">
      <c r="B8" s="85" t="s">
        <v>60</v>
      </c>
      <c r="C8" s="85"/>
      <c r="D8" s="85"/>
      <c r="E8" s="85"/>
      <c r="F8" s="85"/>
      <c r="G8" s="85"/>
      <c r="H8" s="85"/>
    </row>
    <row r="9" spans="1:8" x14ac:dyDescent="0.25">
      <c r="B9" s="33"/>
      <c r="C9" s="33"/>
      <c r="D9" s="33"/>
      <c r="E9" s="33"/>
      <c r="F9" s="33"/>
      <c r="G9" s="33"/>
      <c r="H9" s="33"/>
    </row>
    <row r="10" spans="1:8" x14ac:dyDescent="0.25">
      <c r="C10" s="22" t="s">
        <v>34</v>
      </c>
    </row>
    <row r="12" spans="1:8" ht="27.6" customHeight="1" x14ac:dyDescent="0.25">
      <c r="A12" s="73" t="s">
        <v>14</v>
      </c>
      <c r="B12" s="86" t="s">
        <v>0</v>
      </c>
      <c r="C12" s="87"/>
      <c r="D12" s="73" t="s">
        <v>24</v>
      </c>
      <c r="E12" s="76">
        <v>2020</v>
      </c>
      <c r="F12" s="76"/>
      <c r="G12" s="73" t="s">
        <v>3</v>
      </c>
      <c r="H12" s="73" t="s">
        <v>25</v>
      </c>
    </row>
    <row r="13" spans="1:8" x14ac:dyDescent="0.25">
      <c r="A13" s="74"/>
      <c r="B13" s="88"/>
      <c r="C13" s="89"/>
      <c r="D13" s="74"/>
      <c r="E13" s="76" t="s">
        <v>1</v>
      </c>
      <c r="F13" s="76" t="s">
        <v>2</v>
      </c>
      <c r="G13" s="74"/>
      <c r="H13" s="74" t="s">
        <v>4</v>
      </c>
    </row>
    <row r="14" spans="1:8" ht="34.5" customHeight="1" x14ac:dyDescent="0.25">
      <c r="A14" s="75"/>
      <c r="B14" s="90"/>
      <c r="C14" s="91"/>
      <c r="D14" s="75"/>
      <c r="E14" s="76"/>
      <c r="F14" s="76"/>
      <c r="G14" s="75"/>
      <c r="H14" s="75"/>
    </row>
    <row r="15" spans="1:8" ht="26.25" customHeight="1" x14ac:dyDescent="0.25">
      <c r="A15" s="109" t="s">
        <v>91</v>
      </c>
      <c r="B15" s="110"/>
      <c r="C15" s="110"/>
      <c r="D15" s="110"/>
      <c r="E15" s="110"/>
      <c r="F15" s="110"/>
      <c r="G15" s="110"/>
      <c r="H15" s="111"/>
    </row>
    <row r="16" spans="1:8" ht="26.25" customHeight="1" x14ac:dyDescent="0.25">
      <c r="A16" s="32">
        <v>1</v>
      </c>
      <c r="B16" s="110" t="s">
        <v>64</v>
      </c>
      <c r="C16" s="110"/>
      <c r="D16" s="110"/>
      <c r="E16" s="110"/>
      <c r="F16" s="110"/>
      <c r="G16" s="110"/>
      <c r="H16" s="111"/>
    </row>
    <row r="17" spans="1:8" ht="54.75" customHeight="1" x14ac:dyDescent="0.25">
      <c r="A17" s="35" t="s">
        <v>89</v>
      </c>
      <c r="B17" s="112" t="s">
        <v>65</v>
      </c>
      <c r="C17" s="112"/>
      <c r="D17" s="31" t="s">
        <v>11</v>
      </c>
      <c r="E17" s="48">
        <v>64</v>
      </c>
      <c r="F17" s="48">
        <v>67.849999999999994</v>
      </c>
      <c r="G17" s="43">
        <f>F17-E17</f>
        <v>3.8499999999999943</v>
      </c>
      <c r="H17" s="60">
        <f>F17/E17</f>
        <v>1.0601562499999999</v>
      </c>
    </row>
    <row r="18" spans="1:8" ht="26.25" customHeight="1" x14ac:dyDescent="0.25">
      <c r="A18" s="32">
        <v>2</v>
      </c>
      <c r="B18" s="110" t="s">
        <v>66</v>
      </c>
      <c r="C18" s="110"/>
      <c r="D18" s="110"/>
      <c r="E18" s="110"/>
      <c r="F18" s="110"/>
      <c r="G18" s="110"/>
      <c r="H18" s="111"/>
    </row>
    <row r="19" spans="1:8" ht="26.25" customHeight="1" x14ac:dyDescent="0.25">
      <c r="A19" s="35" t="s">
        <v>92</v>
      </c>
      <c r="B19" s="112" t="s">
        <v>67</v>
      </c>
      <c r="C19" s="112"/>
      <c r="D19" s="31" t="s">
        <v>11</v>
      </c>
      <c r="E19" s="43">
        <v>65.099999999999994</v>
      </c>
      <c r="F19" s="43">
        <v>65.099999999999994</v>
      </c>
      <c r="G19" s="47">
        <f>F19-E19</f>
        <v>0</v>
      </c>
      <c r="H19" s="62">
        <f>F19/E19</f>
        <v>1</v>
      </c>
    </row>
    <row r="20" spans="1:8" ht="26.25" customHeight="1" x14ac:dyDescent="0.25">
      <c r="A20" s="109" t="s">
        <v>90</v>
      </c>
      <c r="B20" s="110"/>
      <c r="C20" s="110"/>
      <c r="D20" s="110"/>
      <c r="E20" s="110"/>
      <c r="F20" s="110"/>
      <c r="G20" s="110"/>
      <c r="H20" s="111"/>
    </row>
    <row r="21" spans="1:8" ht="26.25" customHeight="1" x14ac:dyDescent="0.25">
      <c r="A21" s="32">
        <v>1</v>
      </c>
      <c r="B21" s="110" t="s">
        <v>64</v>
      </c>
      <c r="C21" s="110"/>
      <c r="D21" s="110"/>
      <c r="E21" s="110"/>
      <c r="F21" s="110"/>
      <c r="G21" s="110"/>
      <c r="H21" s="111"/>
    </row>
    <row r="22" spans="1:8" ht="30.6" customHeight="1" x14ac:dyDescent="0.25">
      <c r="A22" s="6" t="s">
        <v>16</v>
      </c>
      <c r="B22" s="109" t="s">
        <v>68</v>
      </c>
      <c r="C22" s="110"/>
      <c r="D22" s="110"/>
      <c r="E22" s="110"/>
      <c r="F22" s="110"/>
      <c r="G22" s="110"/>
      <c r="H22" s="111"/>
    </row>
    <row r="23" spans="1:8" x14ac:dyDescent="0.25">
      <c r="A23" s="117" t="s">
        <v>5</v>
      </c>
      <c r="B23" s="117"/>
      <c r="C23" s="117"/>
      <c r="D23" s="117"/>
      <c r="E23" s="117"/>
      <c r="F23" s="117"/>
      <c r="G23" s="117"/>
      <c r="H23" s="118"/>
    </row>
    <row r="24" spans="1:8" x14ac:dyDescent="0.25">
      <c r="A24" s="36" t="s">
        <v>93</v>
      </c>
      <c r="B24" s="5" t="s">
        <v>6</v>
      </c>
      <c r="C24" s="5"/>
      <c r="D24" s="49" t="s">
        <v>7</v>
      </c>
      <c r="E24" s="50">
        <v>15.2</v>
      </c>
      <c r="F24" s="50">
        <v>14.4</v>
      </c>
      <c r="G24" s="47">
        <f>F24-E24</f>
        <v>-0.79999999999999893</v>
      </c>
      <c r="H24" s="60">
        <f t="shared" ref="H24:H30" si="0">F24/E24</f>
        <v>0.94736842105263164</v>
      </c>
    </row>
    <row r="25" spans="1:8" ht="16.899999999999999" customHeight="1" x14ac:dyDescent="0.25">
      <c r="A25" s="36" t="s">
        <v>94</v>
      </c>
      <c r="B25" s="68" t="s">
        <v>8</v>
      </c>
      <c r="C25" s="69"/>
      <c r="D25" s="49" t="s">
        <v>7</v>
      </c>
      <c r="E25" s="50">
        <v>8.1</v>
      </c>
      <c r="F25" s="50">
        <v>8.6</v>
      </c>
      <c r="G25" s="47">
        <f t="shared" ref="G25:G31" si="1">F25-E25</f>
        <v>0.5</v>
      </c>
      <c r="H25" s="60">
        <f t="shared" si="0"/>
        <v>1.0617283950617284</v>
      </c>
    </row>
    <row r="26" spans="1:8" ht="29.45" customHeight="1" x14ac:dyDescent="0.25">
      <c r="A26" s="36" t="s">
        <v>95</v>
      </c>
      <c r="B26" s="68" t="s">
        <v>9</v>
      </c>
      <c r="C26" s="69"/>
      <c r="D26" s="49" t="s">
        <v>13</v>
      </c>
      <c r="E26" s="50">
        <v>0.56999999999999995</v>
      </c>
      <c r="F26" s="50">
        <v>0.56999999999999995</v>
      </c>
      <c r="G26" s="47">
        <f t="shared" si="1"/>
        <v>0</v>
      </c>
      <c r="H26" s="61">
        <f t="shared" si="0"/>
        <v>1</v>
      </c>
    </row>
    <row r="27" spans="1:8" ht="28.9" customHeight="1" x14ac:dyDescent="0.25">
      <c r="A27" s="36" t="s">
        <v>96</v>
      </c>
      <c r="B27" s="68" t="s">
        <v>10</v>
      </c>
      <c r="C27" s="69"/>
      <c r="D27" s="49" t="s">
        <v>13</v>
      </c>
      <c r="E27" s="50">
        <v>1.47</v>
      </c>
      <c r="F27" s="50">
        <v>1.69</v>
      </c>
      <c r="G27" s="47">
        <f t="shared" si="1"/>
        <v>0.21999999999999997</v>
      </c>
      <c r="H27" s="60">
        <f t="shared" si="0"/>
        <v>1.1496598639455782</v>
      </c>
    </row>
    <row r="28" spans="1:8" ht="54" customHeight="1" x14ac:dyDescent="0.25">
      <c r="A28" s="119" t="s">
        <v>98</v>
      </c>
      <c r="B28" s="68" t="s">
        <v>69</v>
      </c>
      <c r="C28" s="69"/>
      <c r="D28" s="49" t="s">
        <v>97</v>
      </c>
      <c r="E28" s="50">
        <v>150</v>
      </c>
      <c r="F28" s="51">
        <v>0</v>
      </c>
      <c r="G28" s="47">
        <f t="shared" si="1"/>
        <v>-150</v>
      </c>
      <c r="H28" s="61">
        <f t="shared" si="0"/>
        <v>0</v>
      </c>
    </row>
    <row r="29" spans="1:8" ht="39.75" customHeight="1" x14ac:dyDescent="0.25">
      <c r="A29" s="120"/>
      <c r="B29" s="68" t="s">
        <v>70</v>
      </c>
      <c r="C29" s="69"/>
      <c r="D29" s="49" t="s">
        <v>97</v>
      </c>
      <c r="E29" s="50">
        <v>150</v>
      </c>
      <c r="F29" s="50">
        <v>0</v>
      </c>
      <c r="G29" s="47">
        <f t="shared" si="1"/>
        <v>-150</v>
      </c>
      <c r="H29" s="61">
        <f t="shared" si="0"/>
        <v>0</v>
      </c>
    </row>
    <row r="30" spans="1:8" ht="54.75" customHeight="1" x14ac:dyDescent="0.25">
      <c r="A30" s="82" t="s">
        <v>99</v>
      </c>
      <c r="B30" s="66" t="s">
        <v>71</v>
      </c>
      <c r="C30" s="67"/>
      <c r="D30" s="52" t="s">
        <v>72</v>
      </c>
      <c r="E30" s="51">
        <v>10</v>
      </c>
      <c r="F30" s="51">
        <v>1</v>
      </c>
      <c r="G30" s="47">
        <f t="shared" si="1"/>
        <v>-9</v>
      </c>
      <c r="H30" s="62">
        <f t="shared" si="0"/>
        <v>0.1</v>
      </c>
    </row>
    <row r="31" spans="1:8" ht="42.75" customHeight="1" x14ac:dyDescent="0.25">
      <c r="A31" s="83"/>
      <c r="B31" s="68" t="s">
        <v>70</v>
      </c>
      <c r="C31" s="69"/>
      <c r="D31" s="49" t="s">
        <v>72</v>
      </c>
      <c r="E31" s="50">
        <v>0</v>
      </c>
      <c r="F31" s="50">
        <v>0</v>
      </c>
      <c r="G31" s="47">
        <f t="shared" si="1"/>
        <v>0</v>
      </c>
      <c r="H31" s="61">
        <v>0</v>
      </c>
    </row>
    <row r="32" spans="1:8" ht="15" customHeight="1" x14ac:dyDescent="0.25">
      <c r="A32" s="45"/>
      <c r="B32" s="95" t="s">
        <v>73</v>
      </c>
      <c r="C32" s="96"/>
      <c r="D32" s="96"/>
      <c r="E32" s="96"/>
      <c r="F32" s="96"/>
      <c r="G32" s="96"/>
      <c r="H32" s="97"/>
    </row>
    <row r="33" spans="1:8" ht="48" customHeight="1" x14ac:dyDescent="0.25">
      <c r="A33" s="46" t="s">
        <v>17</v>
      </c>
      <c r="B33" s="121"/>
      <c r="C33" s="122"/>
      <c r="D33" s="122"/>
      <c r="E33" s="122"/>
      <c r="F33" s="122"/>
      <c r="G33" s="122"/>
      <c r="H33" s="123"/>
    </row>
    <row r="34" spans="1:8" ht="48" customHeight="1" x14ac:dyDescent="0.25">
      <c r="A34" s="98" t="s">
        <v>100</v>
      </c>
      <c r="B34" s="124" t="s">
        <v>74</v>
      </c>
      <c r="C34" s="124"/>
      <c r="D34" s="49" t="s">
        <v>72</v>
      </c>
      <c r="E34" s="53">
        <v>0</v>
      </c>
      <c r="F34" s="53">
        <v>0</v>
      </c>
      <c r="G34" s="47">
        <f t="shared" ref="G34:G39" si="2">F34-E34</f>
        <v>0</v>
      </c>
      <c r="H34" s="59">
        <v>0</v>
      </c>
    </row>
    <row r="35" spans="1:8" ht="33" customHeight="1" x14ac:dyDescent="0.25">
      <c r="A35" s="99"/>
      <c r="B35" s="68" t="s">
        <v>70</v>
      </c>
      <c r="C35" s="69"/>
      <c r="D35" s="49" t="s">
        <v>72</v>
      </c>
      <c r="E35" s="53">
        <v>0</v>
      </c>
      <c r="F35" s="53">
        <v>0</v>
      </c>
      <c r="G35" s="47">
        <f t="shared" si="2"/>
        <v>0</v>
      </c>
      <c r="H35" s="59">
        <v>0</v>
      </c>
    </row>
    <row r="36" spans="1:8" ht="60.75" customHeight="1" x14ac:dyDescent="0.25">
      <c r="A36" s="98" t="s">
        <v>101</v>
      </c>
      <c r="B36" s="68" t="s">
        <v>75</v>
      </c>
      <c r="C36" s="69"/>
      <c r="D36" s="49" t="s">
        <v>72</v>
      </c>
      <c r="E36" s="53">
        <v>0</v>
      </c>
      <c r="F36" s="53">
        <v>0</v>
      </c>
      <c r="G36" s="47">
        <f t="shared" si="2"/>
        <v>0</v>
      </c>
      <c r="H36" s="59">
        <v>0</v>
      </c>
    </row>
    <row r="37" spans="1:8" ht="31.9" customHeight="1" x14ac:dyDescent="0.25">
      <c r="A37" s="99"/>
      <c r="B37" s="68" t="s">
        <v>70</v>
      </c>
      <c r="C37" s="69"/>
      <c r="D37" s="49" t="s">
        <v>72</v>
      </c>
      <c r="E37" s="54">
        <v>0</v>
      </c>
      <c r="F37" s="54">
        <v>0</v>
      </c>
      <c r="G37" s="47">
        <f t="shared" si="2"/>
        <v>0</v>
      </c>
      <c r="H37" s="59">
        <v>0</v>
      </c>
    </row>
    <row r="38" spans="1:8" ht="60" customHeight="1" x14ac:dyDescent="0.25">
      <c r="A38" s="98" t="s">
        <v>102</v>
      </c>
      <c r="B38" s="68" t="s">
        <v>76</v>
      </c>
      <c r="C38" s="69"/>
      <c r="D38" s="49" t="s">
        <v>72</v>
      </c>
      <c r="E38" s="53">
        <v>1</v>
      </c>
      <c r="F38" s="54">
        <v>0</v>
      </c>
      <c r="G38" s="47">
        <f t="shared" si="2"/>
        <v>-1</v>
      </c>
      <c r="H38" s="59">
        <v>0</v>
      </c>
    </row>
    <row r="39" spans="1:8" ht="44.25" customHeight="1" x14ac:dyDescent="0.25">
      <c r="A39" s="99"/>
      <c r="B39" s="68" t="s">
        <v>70</v>
      </c>
      <c r="C39" s="69"/>
      <c r="D39" s="49" t="s">
        <v>72</v>
      </c>
      <c r="E39" s="53">
        <v>1</v>
      </c>
      <c r="F39" s="53">
        <v>0</v>
      </c>
      <c r="G39" s="47">
        <f t="shared" si="2"/>
        <v>-1</v>
      </c>
      <c r="H39" s="59">
        <v>0</v>
      </c>
    </row>
    <row r="40" spans="1:8" ht="31.5" customHeight="1" x14ac:dyDescent="0.25">
      <c r="A40" s="37" t="s">
        <v>103</v>
      </c>
      <c r="B40" s="79" t="s">
        <v>66</v>
      </c>
      <c r="C40" s="80"/>
      <c r="D40" s="80"/>
      <c r="E40" s="80"/>
      <c r="F40" s="80"/>
      <c r="G40" s="80"/>
      <c r="H40" s="81"/>
    </row>
    <row r="41" spans="1:8" ht="51" customHeight="1" x14ac:dyDescent="0.25">
      <c r="A41" s="38" t="s">
        <v>29</v>
      </c>
      <c r="B41" s="79" t="s">
        <v>77</v>
      </c>
      <c r="C41" s="80"/>
      <c r="D41" s="80"/>
      <c r="E41" s="80"/>
      <c r="F41" s="80"/>
      <c r="G41" s="80"/>
      <c r="H41" s="81"/>
    </row>
    <row r="42" spans="1:8" ht="26.25" customHeight="1" x14ac:dyDescent="0.25">
      <c r="A42" s="102" t="s">
        <v>12</v>
      </c>
      <c r="B42" s="103"/>
      <c r="C42" s="103"/>
      <c r="D42" s="103"/>
      <c r="E42" s="103"/>
      <c r="F42" s="103"/>
      <c r="G42" s="103"/>
      <c r="H42" s="104"/>
    </row>
    <row r="43" spans="1:8" ht="46.5" customHeight="1" x14ac:dyDescent="0.25">
      <c r="A43" s="98" t="s">
        <v>30</v>
      </c>
      <c r="B43" s="68" t="s">
        <v>78</v>
      </c>
      <c r="C43" s="69"/>
      <c r="D43" s="49" t="s">
        <v>72</v>
      </c>
      <c r="E43" s="53">
        <v>0</v>
      </c>
      <c r="F43" s="53">
        <v>0</v>
      </c>
      <c r="G43" s="47">
        <f t="shared" ref="G43:G48" si="3">F43-E43</f>
        <v>0</v>
      </c>
      <c r="H43" s="59">
        <v>0</v>
      </c>
    </row>
    <row r="44" spans="1:8" ht="46.5" customHeight="1" x14ac:dyDescent="0.25">
      <c r="A44" s="99"/>
      <c r="B44" s="68" t="s">
        <v>70</v>
      </c>
      <c r="C44" s="69"/>
      <c r="D44" s="49" t="s">
        <v>72</v>
      </c>
      <c r="E44" s="53">
        <v>0</v>
      </c>
      <c r="F44" s="53">
        <v>0</v>
      </c>
      <c r="G44" s="47">
        <f t="shared" si="3"/>
        <v>0</v>
      </c>
      <c r="H44" s="59">
        <v>0</v>
      </c>
    </row>
    <row r="45" spans="1:8" ht="65.25" customHeight="1" x14ac:dyDescent="0.25">
      <c r="A45" s="98" t="s">
        <v>31</v>
      </c>
      <c r="B45" s="68" t="s">
        <v>79</v>
      </c>
      <c r="C45" s="69"/>
      <c r="D45" s="49" t="s">
        <v>72</v>
      </c>
      <c r="E45" s="53">
        <v>3</v>
      </c>
      <c r="F45" s="53">
        <v>0</v>
      </c>
      <c r="G45" s="47">
        <f t="shared" si="3"/>
        <v>-3</v>
      </c>
      <c r="H45" s="59">
        <v>0</v>
      </c>
    </row>
    <row r="46" spans="1:8" ht="44.25" customHeight="1" x14ac:dyDescent="0.25">
      <c r="A46" s="99"/>
      <c r="B46" s="68" t="s">
        <v>70</v>
      </c>
      <c r="C46" s="69"/>
      <c r="D46" s="49" t="s">
        <v>72</v>
      </c>
      <c r="E46" s="53">
        <v>3</v>
      </c>
      <c r="F46" s="53">
        <v>0</v>
      </c>
      <c r="G46" s="47">
        <f t="shared" si="3"/>
        <v>-3</v>
      </c>
      <c r="H46" s="59">
        <v>0</v>
      </c>
    </row>
    <row r="47" spans="1:8" ht="77.25" customHeight="1" x14ac:dyDescent="0.25">
      <c r="A47" s="98" t="s">
        <v>32</v>
      </c>
      <c r="B47" s="68" t="s">
        <v>80</v>
      </c>
      <c r="C47" s="69"/>
      <c r="D47" s="49" t="s">
        <v>72</v>
      </c>
      <c r="E47" s="53">
        <v>0</v>
      </c>
      <c r="F47" s="53">
        <v>0</v>
      </c>
      <c r="G47" s="47">
        <f t="shared" si="3"/>
        <v>0</v>
      </c>
      <c r="H47" s="59">
        <v>0</v>
      </c>
    </row>
    <row r="48" spans="1:8" ht="43.5" customHeight="1" x14ac:dyDescent="0.25">
      <c r="A48" s="99"/>
      <c r="B48" s="68" t="s">
        <v>70</v>
      </c>
      <c r="C48" s="69"/>
      <c r="D48" s="49" t="s">
        <v>72</v>
      </c>
      <c r="E48" s="53">
        <v>0</v>
      </c>
      <c r="F48" s="53">
        <v>0</v>
      </c>
      <c r="G48" s="47">
        <f t="shared" si="3"/>
        <v>0</v>
      </c>
      <c r="H48" s="59">
        <v>0</v>
      </c>
    </row>
    <row r="49" spans="1:12" ht="14.45" customHeight="1" x14ac:dyDescent="0.25">
      <c r="A49" s="105" t="s">
        <v>81</v>
      </c>
      <c r="B49" s="106"/>
      <c r="C49" s="106"/>
      <c r="D49" s="106"/>
      <c r="E49" s="106"/>
      <c r="F49" s="106"/>
      <c r="G49" s="106"/>
      <c r="H49" s="107"/>
    </row>
    <row r="50" spans="1:12" ht="14.45" customHeight="1" x14ac:dyDescent="0.25">
      <c r="A50" s="98" t="s">
        <v>33</v>
      </c>
      <c r="B50" s="68" t="s">
        <v>82</v>
      </c>
      <c r="C50" s="69"/>
      <c r="D50" s="55" t="s">
        <v>104</v>
      </c>
      <c r="E50" s="53">
        <v>0</v>
      </c>
      <c r="F50" s="53">
        <v>0</v>
      </c>
      <c r="G50" s="47">
        <f t="shared" ref="G50:G53" si="4">F50-E50</f>
        <v>0</v>
      </c>
      <c r="H50" s="59">
        <v>0</v>
      </c>
    </row>
    <row r="51" spans="1:12" ht="33" customHeight="1" x14ac:dyDescent="0.25">
      <c r="A51" s="108"/>
      <c r="B51" s="68" t="s">
        <v>70</v>
      </c>
      <c r="C51" s="69"/>
      <c r="D51" s="55" t="s">
        <v>104</v>
      </c>
      <c r="E51" s="53">
        <v>0</v>
      </c>
      <c r="F51" s="53">
        <v>0</v>
      </c>
      <c r="G51" s="47">
        <f t="shared" si="4"/>
        <v>0</v>
      </c>
      <c r="H51" s="59">
        <v>0</v>
      </c>
    </row>
    <row r="52" spans="1:12" ht="14.45" customHeight="1" x14ac:dyDescent="0.25">
      <c r="A52" s="78" t="s">
        <v>105</v>
      </c>
      <c r="B52" s="93" t="s">
        <v>83</v>
      </c>
      <c r="C52" s="94"/>
      <c r="D52" s="56" t="s">
        <v>11</v>
      </c>
      <c r="E52" s="54">
        <v>98.96</v>
      </c>
      <c r="F52" s="54">
        <v>98.96</v>
      </c>
      <c r="G52" s="47">
        <f t="shared" si="4"/>
        <v>0</v>
      </c>
      <c r="H52" s="59">
        <v>1</v>
      </c>
    </row>
    <row r="53" spans="1:12" ht="31.5" customHeight="1" x14ac:dyDescent="0.25">
      <c r="A53" s="78"/>
      <c r="B53" s="68" t="s">
        <v>70</v>
      </c>
      <c r="C53" s="69"/>
      <c r="D53" s="56" t="s">
        <v>11</v>
      </c>
      <c r="E53" s="54">
        <v>98.96</v>
      </c>
      <c r="F53" s="54">
        <v>98.96</v>
      </c>
      <c r="G53" s="47">
        <f t="shared" si="4"/>
        <v>0</v>
      </c>
      <c r="H53" s="59">
        <v>1</v>
      </c>
    </row>
    <row r="54" spans="1:12" ht="14.45" customHeight="1" x14ac:dyDescent="0.25">
      <c r="A54" s="95" t="s">
        <v>84</v>
      </c>
      <c r="B54" s="96"/>
      <c r="C54" s="96"/>
      <c r="D54" s="96"/>
      <c r="E54" s="96"/>
      <c r="F54" s="96"/>
      <c r="G54" s="96"/>
      <c r="H54" s="97"/>
    </row>
    <row r="55" spans="1:12" ht="21" customHeight="1" x14ac:dyDescent="0.25">
      <c r="A55" s="98" t="s">
        <v>106</v>
      </c>
      <c r="B55" s="68" t="s">
        <v>85</v>
      </c>
      <c r="C55" s="69"/>
      <c r="D55" s="55" t="s">
        <v>104</v>
      </c>
      <c r="E55" s="53">
        <v>0</v>
      </c>
      <c r="F55" s="54">
        <v>0</v>
      </c>
      <c r="G55" s="47">
        <f t="shared" ref="G55:G58" si="5">F55-E55</f>
        <v>0</v>
      </c>
      <c r="H55" s="59">
        <v>0</v>
      </c>
    </row>
    <row r="56" spans="1:12" ht="28.9" customHeight="1" x14ac:dyDescent="0.25">
      <c r="A56" s="99"/>
      <c r="B56" s="68" t="s">
        <v>70</v>
      </c>
      <c r="C56" s="69"/>
      <c r="D56" s="55" t="s">
        <v>104</v>
      </c>
      <c r="E56" s="53">
        <v>0</v>
      </c>
      <c r="F56" s="54">
        <v>0</v>
      </c>
      <c r="G56" s="47">
        <f t="shared" si="5"/>
        <v>0</v>
      </c>
      <c r="H56" s="59">
        <v>0</v>
      </c>
    </row>
    <row r="57" spans="1:12" ht="14.45" customHeight="1" x14ac:dyDescent="0.25">
      <c r="A57" s="78" t="s">
        <v>107</v>
      </c>
      <c r="B57" s="100" t="s">
        <v>86</v>
      </c>
      <c r="C57" s="101"/>
      <c r="D57" s="55" t="s">
        <v>11</v>
      </c>
      <c r="E57" s="53">
        <v>72.599999999999994</v>
      </c>
      <c r="F57" s="53">
        <v>72.599999999999994</v>
      </c>
      <c r="G57" s="47">
        <f t="shared" si="5"/>
        <v>0</v>
      </c>
      <c r="H57" s="59">
        <v>1</v>
      </c>
    </row>
    <row r="58" spans="1:12" ht="39.75" customHeight="1" x14ac:dyDescent="0.25">
      <c r="A58" s="78"/>
      <c r="B58" s="68" t="s">
        <v>70</v>
      </c>
      <c r="C58" s="69"/>
      <c r="D58" s="55" t="s">
        <v>11</v>
      </c>
      <c r="E58" s="53">
        <v>72.599999999999994</v>
      </c>
      <c r="F58" s="53">
        <v>72.599999999999994</v>
      </c>
      <c r="G58" s="47">
        <f t="shared" si="5"/>
        <v>0</v>
      </c>
      <c r="H58" s="59">
        <v>1</v>
      </c>
    </row>
    <row r="59" spans="1:12" ht="36" customHeight="1" x14ac:dyDescent="0.25">
      <c r="A59" s="37" t="s">
        <v>15</v>
      </c>
      <c r="B59" s="79" t="s">
        <v>87</v>
      </c>
      <c r="C59" s="80"/>
      <c r="D59" s="80"/>
      <c r="E59" s="80"/>
      <c r="F59" s="80"/>
      <c r="G59" s="80"/>
      <c r="H59" s="81"/>
    </row>
    <row r="60" spans="1:12" ht="73.5" customHeight="1" x14ac:dyDescent="0.25">
      <c r="A60" s="37" t="s">
        <v>18</v>
      </c>
      <c r="B60" s="39" t="s">
        <v>88</v>
      </c>
      <c r="C60" s="40"/>
      <c r="D60" s="55" t="s">
        <v>104</v>
      </c>
      <c r="E60" s="53">
        <v>0</v>
      </c>
      <c r="F60" s="53">
        <v>0</v>
      </c>
      <c r="G60" s="47">
        <f>F60-E60</f>
        <v>0</v>
      </c>
      <c r="H60" s="59">
        <v>0</v>
      </c>
    </row>
    <row r="61" spans="1:12" x14ac:dyDescent="0.25">
      <c r="A61" s="4"/>
      <c r="B61" s="115" t="s">
        <v>26</v>
      </c>
      <c r="C61" s="116"/>
      <c r="D61" s="57"/>
      <c r="E61" s="48"/>
      <c r="F61" s="48"/>
      <c r="G61" s="48"/>
      <c r="H61" s="58"/>
      <c r="J61" s="63">
        <f>(H17+H19+H24+H25+H26+H27+H28+H29+H30+H38+H39+H45+H46+H52+H53+H57+H58)</f>
        <v>10.318912930059938</v>
      </c>
      <c r="K61" s="1">
        <v>17</v>
      </c>
      <c r="L61" s="1">
        <f>J61/K61</f>
        <v>0.60699487823881981</v>
      </c>
    </row>
    <row r="62" spans="1:12" x14ac:dyDescent="0.25">
      <c r="A62" s="7"/>
      <c r="B62" s="7"/>
      <c r="C62" s="7"/>
      <c r="D62" s="2"/>
      <c r="E62" s="2"/>
      <c r="F62" s="2"/>
      <c r="G62" s="2"/>
      <c r="H62" s="8"/>
    </row>
    <row r="63" spans="1:12" x14ac:dyDescent="0.25">
      <c r="C63" s="9"/>
    </row>
    <row r="64" spans="1:12" ht="28.5" customHeight="1" x14ac:dyDescent="0.25">
      <c r="A64" s="114" t="s">
        <v>35</v>
      </c>
      <c r="B64" s="114"/>
      <c r="C64" s="114"/>
      <c r="D64" s="114"/>
      <c r="E64" s="114"/>
      <c r="F64" s="114"/>
      <c r="G64" s="114"/>
      <c r="H64" s="114"/>
    </row>
    <row r="65" spans="1:8" x14ac:dyDescent="0.25">
      <c r="C65" s="9"/>
      <c r="D65" s="20"/>
    </row>
    <row r="66" spans="1:8" x14ac:dyDescent="0.25">
      <c r="C66"/>
      <c r="D66" s="20"/>
    </row>
    <row r="67" spans="1:8" x14ac:dyDescent="0.25">
      <c r="C67" s="9"/>
      <c r="D67" s="20"/>
    </row>
    <row r="68" spans="1:8" x14ac:dyDescent="0.25">
      <c r="A68" s="1" t="s">
        <v>36</v>
      </c>
      <c r="C68" s="9"/>
      <c r="D68" s="20"/>
    </row>
    <row r="69" spans="1:8" x14ac:dyDescent="0.25">
      <c r="A69" s="1" t="s">
        <v>37</v>
      </c>
      <c r="C69" s="9"/>
      <c r="D69" s="20"/>
    </row>
    <row r="70" spans="1:8" x14ac:dyDescent="0.25">
      <c r="A70" s="1" t="s">
        <v>38</v>
      </c>
      <c r="C70" s="9"/>
      <c r="D70" s="20"/>
    </row>
    <row r="71" spans="1:8" x14ac:dyDescent="0.25">
      <c r="C71" s="9"/>
      <c r="D71" s="20"/>
    </row>
    <row r="72" spans="1:8" ht="30.75" customHeight="1" x14ac:dyDescent="0.25">
      <c r="A72" s="77" t="s">
        <v>39</v>
      </c>
      <c r="B72" s="77"/>
      <c r="C72" s="77"/>
      <c r="D72" s="77"/>
      <c r="E72" s="77"/>
      <c r="F72" s="77"/>
      <c r="G72" s="77"/>
      <c r="H72" s="77"/>
    </row>
    <row r="73" spans="1:8" x14ac:dyDescent="0.25">
      <c r="C73" s="9"/>
      <c r="D73" s="20"/>
    </row>
    <row r="74" spans="1:8" x14ac:dyDescent="0.25">
      <c r="C74"/>
      <c r="D74" s="20"/>
    </row>
    <row r="75" spans="1:8" x14ac:dyDescent="0.25">
      <c r="C75" s="9"/>
      <c r="D75" s="20"/>
    </row>
    <row r="76" spans="1:8" x14ac:dyDescent="0.25">
      <c r="C76" s="9"/>
      <c r="D76" s="20"/>
    </row>
    <row r="77" spans="1:8" x14ac:dyDescent="0.25">
      <c r="A77" s="1" t="s">
        <v>36</v>
      </c>
      <c r="C77" s="9"/>
      <c r="D77" s="20"/>
    </row>
    <row r="78" spans="1:8" x14ac:dyDescent="0.25">
      <c r="A78" s="1" t="s">
        <v>40</v>
      </c>
      <c r="C78" s="9"/>
      <c r="D78" s="20"/>
    </row>
    <row r="79" spans="1:8" x14ac:dyDescent="0.25">
      <c r="A79" s="1" t="s">
        <v>41</v>
      </c>
      <c r="C79" s="9"/>
      <c r="D79" s="20"/>
    </row>
    <row r="80" spans="1:8" x14ac:dyDescent="0.25">
      <c r="C80" s="9"/>
      <c r="D80" s="20"/>
    </row>
    <row r="81" spans="2:8" x14ac:dyDescent="0.25">
      <c r="C81" s="64" t="s">
        <v>116</v>
      </c>
      <c r="D81" s="23"/>
    </row>
    <row r="82" spans="2:8" x14ac:dyDescent="0.25">
      <c r="C82" s="9"/>
      <c r="D82" s="20"/>
    </row>
    <row r="83" spans="2:8" x14ac:dyDescent="0.25">
      <c r="C83" s="9"/>
      <c r="D83" s="20"/>
    </row>
    <row r="85" spans="2:8" x14ac:dyDescent="0.25">
      <c r="C85" s="3"/>
    </row>
    <row r="86" spans="2:8" x14ac:dyDescent="0.25">
      <c r="C86" s="22" t="s">
        <v>42</v>
      </c>
    </row>
    <row r="87" spans="2:8" ht="13.9" customHeight="1" x14ac:dyDescent="0.25">
      <c r="C87" s="3"/>
    </row>
    <row r="88" spans="2:8" ht="39.6" customHeight="1" x14ac:dyDescent="0.25">
      <c r="B88" s="70" t="s">
        <v>14</v>
      </c>
      <c r="C88" s="73" t="s">
        <v>0</v>
      </c>
      <c r="D88" s="73" t="s">
        <v>24</v>
      </c>
      <c r="E88" s="76">
        <v>2020</v>
      </c>
      <c r="F88" s="76"/>
      <c r="G88" s="73" t="s">
        <v>3</v>
      </c>
      <c r="H88" s="73" t="s">
        <v>20</v>
      </c>
    </row>
    <row r="89" spans="2:8" x14ac:dyDescent="0.25">
      <c r="B89" s="71"/>
      <c r="C89" s="74"/>
      <c r="D89" s="74"/>
      <c r="E89" s="76" t="s">
        <v>1</v>
      </c>
      <c r="F89" s="76" t="s">
        <v>2</v>
      </c>
      <c r="G89" s="74"/>
      <c r="H89" s="74"/>
    </row>
    <row r="90" spans="2:8" x14ac:dyDescent="0.25">
      <c r="B90" s="72"/>
      <c r="C90" s="75"/>
      <c r="D90" s="75"/>
      <c r="E90" s="76"/>
      <c r="F90" s="76"/>
      <c r="G90" s="75"/>
      <c r="H90" s="75"/>
    </row>
    <row r="91" spans="2:8" x14ac:dyDescent="0.25">
      <c r="B91" s="6"/>
      <c r="C91" s="10" t="s">
        <v>56</v>
      </c>
      <c r="D91" s="16" t="s">
        <v>27</v>
      </c>
      <c r="E91" s="34">
        <f>SUM(E92:E100)</f>
        <v>4499.9269999999997</v>
      </c>
      <c r="F91" s="34">
        <f>SUM(F92:F100)</f>
        <v>4499.9269999999997</v>
      </c>
      <c r="G91" s="30">
        <f>SUM(G92:G100)</f>
        <v>0</v>
      </c>
      <c r="H91" s="15">
        <f>IFERROR(F91/E91*100,)</f>
        <v>100</v>
      </c>
    </row>
    <row r="92" spans="2:8" ht="46.15" customHeight="1" x14ac:dyDescent="0.25">
      <c r="B92" s="42">
        <v>1</v>
      </c>
      <c r="C92" s="10" t="s">
        <v>108</v>
      </c>
      <c r="D92" s="16" t="s">
        <v>27</v>
      </c>
      <c r="E92" s="21">
        <v>0</v>
      </c>
      <c r="F92" s="28">
        <v>0</v>
      </c>
      <c r="G92" s="14">
        <f t="shared" ref="G92:G100" si="6">F92-E92</f>
        <v>0</v>
      </c>
      <c r="H92" s="15">
        <f>IFERROR(F92/E92*100,)</f>
        <v>0</v>
      </c>
    </row>
    <row r="93" spans="2:8" ht="60" x14ac:dyDescent="0.25">
      <c r="B93" s="42">
        <v>2</v>
      </c>
      <c r="C93" s="41" t="s">
        <v>109</v>
      </c>
      <c r="D93" s="16" t="s">
        <v>27</v>
      </c>
      <c r="E93" s="19">
        <v>0</v>
      </c>
      <c r="F93" s="19">
        <v>0</v>
      </c>
      <c r="G93" s="14">
        <f t="shared" si="6"/>
        <v>0</v>
      </c>
      <c r="H93" s="15">
        <f t="shared" ref="H93:H100" si="7">IFERROR(F93/E93*100,)</f>
        <v>0</v>
      </c>
    </row>
    <row r="94" spans="2:8" ht="45" customHeight="1" x14ac:dyDescent="0.25">
      <c r="B94" s="42">
        <v>3</v>
      </c>
      <c r="C94" s="41" t="s">
        <v>110</v>
      </c>
      <c r="D94" s="16" t="s">
        <v>27</v>
      </c>
      <c r="E94" s="11">
        <v>0</v>
      </c>
      <c r="F94" s="11">
        <v>0</v>
      </c>
      <c r="G94" s="14">
        <f t="shared" si="6"/>
        <v>0</v>
      </c>
      <c r="H94" s="15">
        <f t="shared" si="7"/>
        <v>0</v>
      </c>
    </row>
    <row r="95" spans="2:8" ht="63.75" customHeight="1" x14ac:dyDescent="0.25">
      <c r="B95" s="42">
        <v>4</v>
      </c>
      <c r="C95" s="41" t="s">
        <v>111</v>
      </c>
      <c r="D95" s="16" t="s">
        <v>27</v>
      </c>
      <c r="E95" s="11">
        <v>0</v>
      </c>
      <c r="F95" s="11">
        <v>0</v>
      </c>
      <c r="G95" s="14">
        <f t="shared" si="6"/>
        <v>0</v>
      </c>
      <c r="H95" s="15">
        <f t="shared" si="7"/>
        <v>0</v>
      </c>
    </row>
    <row r="96" spans="2:8" ht="32.25" customHeight="1" x14ac:dyDescent="0.25">
      <c r="B96" s="42">
        <v>5</v>
      </c>
      <c r="C96" s="41" t="s">
        <v>112</v>
      </c>
      <c r="D96" s="16" t="s">
        <v>27</v>
      </c>
      <c r="E96" s="11">
        <v>0</v>
      </c>
      <c r="F96" s="11">
        <v>0</v>
      </c>
      <c r="G96" s="14">
        <f t="shared" si="6"/>
        <v>0</v>
      </c>
      <c r="H96" s="15">
        <f t="shared" si="7"/>
        <v>0</v>
      </c>
    </row>
    <row r="97" spans="1:8" ht="30.6" customHeight="1" x14ac:dyDescent="0.25">
      <c r="B97" s="42">
        <v>6</v>
      </c>
      <c r="C97" s="41" t="s">
        <v>113</v>
      </c>
      <c r="D97" s="16" t="s">
        <v>27</v>
      </c>
      <c r="E97" s="11">
        <v>0</v>
      </c>
      <c r="F97" s="11">
        <v>0</v>
      </c>
      <c r="G97" s="14">
        <f t="shared" si="6"/>
        <v>0</v>
      </c>
      <c r="H97" s="15">
        <f t="shared" si="7"/>
        <v>0</v>
      </c>
    </row>
    <row r="98" spans="1:8" ht="51" customHeight="1" x14ac:dyDescent="0.25">
      <c r="B98" s="42">
        <v>7</v>
      </c>
      <c r="C98" s="41" t="s">
        <v>114</v>
      </c>
      <c r="D98" s="16" t="s">
        <v>27</v>
      </c>
      <c r="E98" s="31">
        <v>4499.9269999999997</v>
      </c>
      <c r="F98" s="31">
        <v>4499.9269999999997</v>
      </c>
      <c r="G98" s="14">
        <f>F98-E98</f>
        <v>0</v>
      </c>
      <c r="H98" s="15">
        <f>IFERROR(F98/E98*100,)</f>
        <v>100</v>
      </c>
    </row>
    <row r="99" spans="1:8" ht="90" x14ac:dyDescent="0.25">
      <c r="B99" s="42">
        <v>8</v>
      </c>
      <c r="C99" s="41" t="s">
        <v>62</v>
      </c>
      <c r="D99" s="16" t="s">
        <v>27</v>
      </c>
      <c r="E99" s="11">
        <v>0</v>
      </c>
      <c r="F99" s="11">
        <v>0</v>
      </c>
      <c r="G99" s="14">
        <f t="shared" si="6"/>
        <v>0</v>
      </c>
      <c r="H99" s="15">
        <f t="shared" si="7"/>
        <v>0</v>
      </c>
    </row>
    <row r="100" spans="1:8" ht="84" customHeight="1" x14ac:dyDescent="0.25">
      <c r="B100" s="42">
        <v>9</v>
      </c>
      <c r="C100" s="41" t="s">
        <v>115</v>
      </c>
      <c r="D100" s="16" t="s">
        <v>27</v>
      </c>
      <c r="E100" s="11">
        <v>0</v>
      </c>
      <c r="F100" s="11">
        <v>0</v>
      </c>
      <c r="G100" s="14">
        <f t="shared" si="6"/>
        <v>0</v>
      </c>
      <c r="H100" s="15">
        <f t="shared" si="7"/>
        <v>0</v>
      </c>
    </row>
    <row r="101" spans="1:8" x14ac:dyDescent="0.25">
      <c r="C101" s="12"/>
      <c r="D101" s="13"/>
      <c r="E101" s="13"/>
      <c r="F101" s="13"/>
      <c r="G101" s="13"/>
      <c r="H101" s="13"/>
    </row>
    <row r="102" spans="1:8" ht="33" customHeight="1" x14ac:dyDescent="0.25">
      <c r="A102" s="77" t="s">
        <v>43</v>
      </c>
      <c r="B102" s="77"/>
      <c r="C102" s="77"/>
      <c r="D102" s="77"/>
      <c r="E102" s="77"/>
      <c r="F102" s="77"/>
      <c r="G102" s="77"/>
      <c r="H102" s="77"/>
    </row>
    <row r="103" spans="1:8" x14ac:dyDescent="0.25">
      <c r="C103" s="12"/>
      <c r="D103" s="13"/>
      <c r="E103" s="13"/>
      <c r="F103" s="13"/>
      <c r="G103" s="13"/>
      <c r="H103" s="13"/>
    </row>
    <row r="104" spans="1:8" x14ac:dyDescent="0.25">
      <c r="C104"/>
      <c r="D104" s="13"/>
      <c r="E104" s="13"/>
      <c r="F104" s="13"/>
      <c r="G104" s="13"/>
      <c r="H104" s="13"/>
    </row>
    <row r="105" spans="1:8" x14ac:dyDescent="0.25">
      <c r="C105" s="12"/>
      <c r="D105" s="13"/>
      <c r="E105" s="13"/>
      <c r="F105" s="13"/>
      <c r="G105" s="13"/>
      <c r="H105" s="13"/>
    </row>
    <row r="106" spans="1:8" x14ac:dyDescent="0.25">
      <c r="A106" s="1" t="s">
        <v>36</v>
      </c>
      <c r="C106" s="12"/>
      <c r="D106" s="13"/>
      <c r="E106" s="13"/>
      <c r="F106" s="13"/>
      <c r="G106" s="13"/>
      <c r="H106" s="13"/>
    </row>
    <row r="107" spans="1:8" x14ac:dyDescent="0.25">
      <c r="A107" s="1" t="s">
        <v>44</v>
      </c>
      <c r="C107" s="12"/>
      <c r="D107" s="13"/>
      <c r="E107" s="13"/>
      <c r="F107" s="13"/>
      <c r="G107" s="13"/>
      <c r="H107" s="13"/>
    </row>
    <row r="108" spans="1:8" x14ac:dyDescent="0.25">
      <c r="A108" s="1" t="s">
        <v>45</v>
      </c>
      <c r="C108" s="12"/>
      <c r="D108" s="13"/>
      <c r="E108" s="13"/>
      <c r="F108" s="13"/>
      <c r="G108" s="13"/>
      <c r="H108" s="13"/>
    </row>
    <row r="109" spans="1:8" ht="30.75" customHeight="1" x14ac:dyDescent="0.25">
      <c r="A109" s="77" t="s">
        <v>46</v>
      </c>
      <c r="B109" s="77"/>
      <c r="C109" s="77"/>
      <c r="D109" s="77"/>
      <c r="E109" s="77"/>
      <c r="F109" s="77"/>
      <c r="G109" s="77"/>
      <c r="H109" s="77"/>
    </row>
    <row r="110" spans="1:8" x14ac:dyDescent="0.25">
      <c r="D110" s="13"/>
      <c r="E110" s="13"/>
      <c r="F110" s="13"/>
      <c r="G110" s="13"/>
      <c r="H110" s="13"/>
    </row>
    <row r="111" spans="1:8" x14ac:dyDescent="0.25">
      <c r="C111" s="29" t="s">
        <v>63</v>
      </c>
      <c r="D111" s="13"/>
      <c r="E111" s="13"/>
      <c r="F111" s="13"/>
      <c r="G111" s="13"/>
      <c r="H111" s="13"/>
    </row>
    <row r="112" spans="1:8" x14ac:dyDescent="0.25">
      <c r="C112" s="12"/>
      <c r="D112" s="13"/>
      <c r="E112" s="13"/>
      <c r="F112" s="13"/>
      <c r="G112" s="13"/>
      <c r="H112" s="13"/>
    </row>
    <row r="113" spans="2:8" ht="26.25" customHeight="1" x14ac:dyDescent="0.25">
      <c r="C113" s="12"/>
      <c r="D113" s="13"/>
      <c r="E113" s="13"/>
      <c r="F113" s="13"/>
      <c r="G113" s="13"/>
      <c r="H113" s="13"/>
    </row>
    <row r="114" spans="2:8" x14ac:dyDescent="0.25">
      <c r="C114" s="22" t="s">
        <v>47</v>
      </c>
    </row>
    <row r="115" spans="2:8" x14ac:dyDescent="0.25">
      <c r="C115" s="3"/>
    </row>
    <row r="116" spans="2:8" ht="81" customHeight="1" x14ac:dyDescent="0.25">
      <c r="B116" s="70" t="s">
        <v>14</v>
      </c>
      <c r="C116" s="73" t="s">
        <v>0</v>
      </c>
      <c r="D116" s="73" t="s">
        <v>24</v>
      </c>
      <c r="E116" s="76">
        <v>2020</v>
      </c>
      <c r="F116" s="76"/>
      <c r="G116" s="73" t="s">
        <v>3</v>
      </c>
      <c r="H116" s="112" t="s">
        <v>21</v>
      </c>
    </row>
    <row r="117" spans="2:8" x14ac:dyDescent="0.25">
      <c r="B117" s="71"/>
      <c r="C117" s="74"/>
      <c r="D117" s="74"/>
      <c r="E117" s="76" t="s">
        <v>1</v>
      </c>
      <c r="F117" s="76" t="s">
        <v>2</v>
      </c>
      <c r="G117" s="74"/>
      <c r="H117" s="112"/>
    </row>
    <row r="118" spans="2:8" x14ac:dyDescent="0.25">
      <c r="B118" s="72"/>
      <c r="C118" s="75"/>
      <c r="D118" s="75"/>
      <c r="E118" s="76"/>
      <c r="F118" s="76"/>
      <c r="G118" s="75"/>
      <c r="H118" s="112"/>
    </row>
    <row r="119" spans="2:8" x14ac:dyDescent="0.25">
      <c r="B119" s="6"/>
      <c r="C119" s="10" t="s">
        <v>22</v>
      </c>
      <c r="D119" s="11" t="s">
        <v>23</v>
      </c>
      <c r="E119" s="44">
        <f>SUM(E120:E128)</f>
        <v>1</v>
      </c>
      <c r="F119" s="44">
        <f>SUM(F120:F128)</f>
        <v>1</v>
      </c>
      <c r="G119" s="44">
        <f>F119-E119</f>
        <v>0</v>
      </c>
      <c r="H119" s="15">
        <f>IFERROR(F119/E119*100,)</f>
        <v>100</v>
      </c>
    </row>
    <row r="120" spans="2:8" ht="45" x14ac:dyDescent="0.25">
      <c r="B120" s="42">
        <v>1</v>
      </c>
      <c r="C120" s="10" t="s">
        <v>108</v>
      </c>
      <c r="D120" s="11" t="s">
        <v>23</v>
      </c>
      <c r="E120" s="11">
        <v>0</v>
      </c>
      <c r="F120" s="11">
        <v>0</v>
      </c>
      <c r="G120" s="14">
        <f t="shared" ref="G120" si="8">F120-E120</f>
        <v>0</v>
      </c>
      <c r="H120" s="15">
        <f t="shared" ref="H120:H128" si="9">IFERROR(F120/E120*100,)</f>
        <v>0</v>
      </c>
    </row>
    <row r="121" spans="2:8" ht="60" x14ac:dyDescent="0.25">
      <c r="B121" s="42">
        <v>2</v>
      </c>
      <c r="C121" s="41" t="s">
        <v>109</v>
      </c>
      <c r="D121" s="11" t="s">
        <v>23</v>
      </c>
      <c r="E121" s="11">
        <v>0</v>
      </c>
      <c r="F121" s="11">
        <v>0</v>
      </c>
      <c r="G121" s="14">
        <f>F121-E121</f>
        <v>0</v>
      </c>
      <c r="H121" s="15">
        <f t="shared" si="9"/>
        <v>0</v>
      </c>
    </row>
    <row r="122" spans="2:8" ht="45" x14ac:dyDescent="0.25">
      <c r="B122" s="42">
        <v>3</v>
      </c>
      <c r="C122" s="41" t="s">
        <v>110</v>
      </c>
      <c r="D122" s="11" t="s">
        <v>23</v>
      </c>
      <c r="E122" s="11">
        <v>0</v>
      </c>
      <c r="F122" s="11">
        <v>0</v>
      </c>
      <c r="G122" s="14">
        <f t="shared" ref="G122:G128" si="10">F122-E122</f>
        <v>0</v>
      </c>
      <c r="H122" s="15">
        <f t="shared" si="9"/>
        <v>0</v>
      </c>
    </row>
    <row r="123" spans="2:8" ht="60" x14ac:dyDescent="0.25">
      <c r="B123" s="42">
        <v>4</v>
      </c>
      <c r="C123" s="41" t="s">
        <v>111</v>
      </c>
      <c r="D123" s="11" t="s">
        <v>23</v>
      </c>
      <c r="E123" s="11">
        <v>0</v>
      </c>
      <c r="F123" s="11">
        <v>0</v>
      </c>
      <c r="G123" s="14">
        <f t="shared" si="10"/>
        <v>0</v>
      </c>
      <c r="H123" s="15">
        <f t="shared" si="9"/>
        <v>0</v>
      </c>
    </row>
    <row r="124" spans="2:8" x14ac:dyDescent="0.25">
      <c r="B124" s="42">
        <v>5</v>
      </c>
      <c r="C124" s="41" t="s">
        <v>112</v>
      </c>
      <c r="D124" s="11" t="s">
        <v>23</v>
      </c>
      <c r="E124" s="11">
        <v>0</v>
      </c>
      <c r="F124" s="11">
        <v>0</v>
      </c>
      <c r="G124" s="14">
        <f t="shared" si="10"/>
        <v>0</v>
      </c>
      <c r="H124" s="15">
        <f t="shared" si="9"/>
        <v>0</v>
      </c>
    </row>
    <row r="125" spans="2:8" x14ac:dyDescent="0.25">
      <c r="B125" s="42">
        <v>6</v>
      </c>
      <c r="C125" s="41" t="s">
        <v>113</v>
      </c>
      <c r="D125" s="11" t="s">
        <v>23</v>
      </c>
      <c r="E125" s="19">
        <v>0</v>
      </c>
      <c r="F125" s="19">
        <v>0</v>
      </c>
      <c r="G125" s="14">
        <f t="shared" si="10"/>
        <v>0</v>
      </c>
      <c r="H125" s="15">
        <f t="shared" si="9"/>
        <v>0</v>
      </c>
    </row>
    <row r="126" spans="2:8" ht="45" x14ac:dyDescent="0.25">
      <c r="B126" s="42">
        <v>7</v>
      </c>
      <c r="C126" s="41" t="s">
        <v>114</v>
      </c>
      <c r="D126" s="11" t="s">
        <v>23</v>
      </c>
      <c r="E126" s="11">
        <v>1</v>
      </c>
      <c r="F126" s="11">
        <v>1</v>
      </c>
      <c r="G126" s="14">
        <f>F126-E126</f>
        <v>0</v>
      </c>
      <c r="H126" s="15">
        <f t="shared" si="9"/>
        <v>100</v>
      </c>
    </row>
    <row r="127" spans="2:8" ht="90" x14ac:dyDescent="0.25">
      <c r="B127" s="42">
        <v>8</v>
      </c>
      <c r="C127" s="41" t="s">
        <v>62</v>
      </c>
      <c r="D127" s="11" t="s">
        <v>23</v>
      </c>
      <c r="E127" s="11">
        <v>0</v>
      </c>
      <c r="F127" s="11">
        <v>0</v>
      </c>
      <c r="G127" s="14">
        <f t="shared" si="10"/>
        <v>0</v>
      </c>
      <c r="H127" s="15">
        <f t="shared" si="9"/>
        <v>0</v>
      </c>
    </row>
    <row r="128" spans="2:8" ht="75" x14ac:dyDescent="0.25">
      <c r="B128" s="42">
        <v>9</v>
      </c>
      <c r="C128" s="41" t="s">
        <v>115</v>
      </c>
      <c r="D128" s="11" t="s">
        <v>23</v>
      </c>
      <c r="E128" s="11">
        <v>0</v>
      </c>
      <c r="F128" s="11">
        <v>0</v>
      </c>
      <c r="G128" s="14">
        <f t="shared" si="10"/>
        <v>0</v>
      </c>
      <c r="H128" s="15">
        <f t="shared" si="9"/>
        <v>0</v>
      </c>
    </row>
    <row r="129" spans="2:8" x14ac:dyDescent="0.25">
      <c r="C129" s="12"/>
      <c r="D129" s="13"/>
      <c r="E129" s="13"/>
      <c r="F129" s="13"/>
      <c r="G129" s="25"/>
      <c r="H129" s="26"/>
    </row>
    <row r="130" spans="2:8" x14ac:dyDescent="0.25">
      <c r="B130" s="1" t="s">
        <v>50</v>
      </c>
      <c r="C130" s="12"/>
      <c r="D130" s="13"/>
      <c r="E130" s="13"/>
      <c r="F130" s="13"/>
      <c r="G130" s="25"/>
      <c r="H130" s="26"/>
    </row>
    <row r="131" spans="2:8" x14ac:dyDescent="0.25">
      <c r="C131"/>
      <c r="D131" s="13"/>
      <c r="E131" s="13"/>
      <c r="F131" s="13"/>
      <c r="G131" s="25"/>
      <c r="H131" s="26"/>
    </row>
    <row r="132" spans="2:8" x14ac:dyDescent="0.25">
      <c r="C132" s="12"/>
      <c r="D132" s="13"/>
      <c r="E132" s="13"/>
      <c r="F132" s="13"/>
      <c r="G132" s="25"/>
      <c r="H132" s="26"/>
    </row>
    <row r="133" spans="2:8" x14ac:dyDescent="0.25">
      <c r="C133" s="12"/>
      <c r="D133" s="13"/>
      <c r="E133" s="13"/>
      <c r="F133" s="13"/>
      <c r="G133" s="25"/>
      <c r="H133" s="26"/>
    </row>
    <row r="134" spans="2:8" x14ac:dyDescent="0.25">
      <c r="B134" s="1" t="s">
        <v>48</v>
      </c>
      <c r="C134" s="12"/>
      <c r="D134" s="13"/>
      <c r="E134" s="13"/>
      <c r="F134" s="13"/>
      <c r="G134" s="25"/>
      <c r="H134" s="26"/>
    </row>
    <row r="135" spans="2:8" x14ac:dyDescent="0.25">
      <c r="B135" s="1" t="s">
        <v>49</v>
      </c>
      <c r="C135" s="12"/>
      <c r="D135" s="13"/>
      <c r="E135" s="13"/>
      <c r="F135" s="13"/>
      <c r="G135" s="25"/>
      <c r="H135" s="26"/>
    </row>
    <row r="136" spans="2:8" x14ac:dyDescent="0.25">
      <c r="C136" s="12"/>
      <c r="D136" s="13"/>
      <c r="E136" s="13"/>
      <c r="F136" s="13"/>
      <c r="G136" s="25"/>
      <c r="H136" s="26"/>
    </row>
    <row r="137" spans="2:8" x14ac:dyDescent="0.25">
      <c r="C137" s="24" t="s">
        <v>57</v>
      </c>
      <c r="D137" s="13"/>
      <c r="E137" s="13"/>
      <c r="F137" s="13"/>
      <c r="G137" s="25"/>
      <c r="H137" s="26"/>
    </row>
    <row r="138" spans="2:8" x14ac:dyDescent="0.25">
      <c r="C138" s="24"/>
      <c r="D138" s="13"/>
      <c r="E138" s="13"/>
      <c r="F138" s="13"/>
      <c r="G138" s="25"/>
      <c r="H138" s="26"/>
    </row>
    <row r="139" spans="2:8" x14ac:dyDescent="0.25">
      <c r="C139" s="24"/>
      <c r="D139" s="13"/>
      <c r="E139" s="13"/>
      <c r="F139" s="13"/>
      <c r="G139" s="25"/>
      <c r="H139" s="26"/>
    </row>
    <row r="140" spans="2:8" x14ac:dyDescent="0.25">
      <c r="B140" s="27" t="s">
        <v>55</v>
      </c>
      <c r="C140" s="24"/>
      <c r="D140" s="13"/>
      <c r="E140" s="13"/>
      <c r="F140" s="13"/>
      <c r="G140" s="25"/>
      <c r="H140" s="26"/>
    </row>
    <row r="141" spans="2:8" x14ac:dyDescent="0.25">
      <c r="C141" s="24"/>
      <c r="D141" s="13"/>
      <c r="E141" s="13"/>
      <c r="F141" s="13"/>
      <c r="G141" s="25"/>
      <c r="H141" s="26"/>
    </row>
    <row r="142" spans="2:8" x14ac:dyDescent="0.25">
      <c r="C142" s="24"/>
      <c r="D142" s="13"/>
      <c r="E142" s="13"/>
      <c r="F142" s="13"/>
      <c r="G142" s="25"/>
      <c r="H142" s="26"/>
    </row>
    <row r="143" spans="2:8" ht="33" customHeight="1" x14ac:dyDescent="0.25">
      <c r="B143" s="113" t="s">
        <v>51</v>
      </c>
      <c r="C143" s="113"/>
      <c r="D143" s="113"/>
      <c r="E143" s="113"/>
      <c r="F143" s="113"/>
      <c r="G143" s="113"/>
      <c r="H143" s="113"/>
    </row>
    <row r="144" spans="2:8" x14ac:dyDescent="0.25">
      <c r="C144" s="24"/>
      <c r="D144" s="13"/>
      <c r="E144" s="13"/>
      <c r="F144" s="13"/>
      <c r="G144" s="25"/>
      <c r="H144" s="26"/>
    </row>
    <row r="145" spans="2:8" x14ac:dyDescent="0.25">
      <c r="B145" s="1" t="s">
        <v>52</v>
      </c>
      <c r="C145" s="24"/>
      <c r="D145" s="13"/>
      <c r="E145" s="13"/>
      <c r="F145" s="13"/>
      <c r="G145" s="25"/>
      <c r="H145" s="26"/>
    </row>
    <row r="146" spans="2:8" x14ac:dyDescent="0.25">
      <c r="B146" s="1" t="s">
        <v>53</v>
      </c>
      <c r="C146" s="24"/>
      <c r="D146" s="13"/>
      <c r="E146" s="13"/>
      <c r="F146" s="13"/>
      <c r="G146" s="25"/>
      <c r="H146" s="26"/>
    </row>
    <row r="147" spans="2:8" x14ac:dyDescent="0.25">
      <c r="B147" s="1" t="s">
        <v>54</v>
      </c>
      <c r="C147" s="24"/>
      <c r="D147" s="13"/>
      <c r="E147" s="13"/>
      <c r="F147" s="13"/>
      <c r="G147" s="25"/>
      <c r="H147" s="26"/>
    </row>
    <row r="148" spans="2:8" x14ac:dyDescent="0.25">
      <c r="C148" s="24"/>
      <c r="D148" s="13"/>
      <c r="E148" s="13"/>
      <c r="F148" s="13"/>
      <c r="G148" s="25"/>
      <c r="H148" s="26"/>
    </row>
    <row r="149" spans="2:8" x14ac:dyDescent="0.25">
      <c r="C149" s="24"/>
      <c r="D149" s="13"/>
      <c r="E149" s="13"/>
      <c r="F149" s="13"/>
      <c r="G149" s="25"/>
      <c r="H149" s="26"/>
    </row>
    <row r="150" spans="2:8" x14ac:dyDescent="0.25">
      <c r="C150" s="65" t="s">
        <v>117</v>
      </c>
      <c r="D150" s="13"/>
      <c r="E150" s="13"/>
      <c r="F150" s="13"/>
      <c r="G150" s="25"/>
      <c r="H150" s="26"/>
    </row>
    <row r="151" spans="2:8" x14ac:dyDescent="0.25">
      <c r="C151" s="24"/>
      <c r="D151" s="13"/>
      <c r="E151" s="13"/>
      <c r="F151" s="13"/>
      <c r="G151" s="25"/>
      <c r="H151" s="26"/>
    </row>
    <row r="153" spans="2:8" ht="107.25" x14ac:dyDescent="0.25">
      <c r="C153" s="17" t="s">
        <v>118</v>
      </c>
    </row>
    <row r="154" spans="2:8" x14ac:dyDescent="0.25">
      <c r="C154" s="17"/>
    </row>
    <row r="157" spans="2:8" ht="18.75" x14ac:dyDescent="0.3">
      <c r="C157" s="18" t="s">
        <v>28</v>
      </c>
    </row>
  </sheetData>
  <mergeCells count="89">
    <mergeCell ref="B39:C39"/>
    <mergeCell ref="A38:A39"/>
    <mergeCell ref="B40:H40"/>
    <mergeCell ref="B41:H41"/>
    <mergeCell ref="B32:H33"/>
    <mergeCell ref="B34:C34"/>
    <mergeCell ref="A34:A35"/>
    <mergeCell ref="A36:A37"/>
    <mergeCell ref="B35:C35"/>
    <mergeCell ref="B36:C36"/>
    <mergeCell ref="B37:C37"/>
    <mergeCell ref="B38:C38"/>
    <mergeCell ref="B21:H21"/>
    <mergeCell ref="B22:H22"/>
    <mergeCell ref="A23:H23"/>
    <mergeCell ref="A28:A29"/>
    <mergeCell ref="B16:H16"/>
    <mergeCell ref="B17:C17"/>
    <mergeCell ref="B18:H18"/>
    <mergeCell ref="B25:C25"/>
    <mergeCell ref="B26:C26"/>
    <mergeCell ref="B27:C27"/>
    <mergeCell ref="B28:C28"/>
    <mergeCell ref="B29:C29"/>
    <mergeCell ref="A15:H15"/>
    <mergeCell ref="A20:H20"/>
    <mergeCell ref="B19:C19"/>
    <mergeCell ref="B143:H143"/>
    <mergeCell ref="A64:H64"/>
    <mergeCell ref="A72:H72"/>
    <mergeCell ref="A102:H102"/>
    <mergeCell ref="B61:C61"/>
    <mergeCell ref="D88:D90"/>
    <mergeCell ref="C116:C118"/>
    <mergeCell ref="H116:H118"/>
    <mergeCell ref="E88:F88"/>
    <mergeCell ref="G88:G90"/>
    <mergeCell ref="E89:E90"/>
    <mergeCell ref="F89:F90"/>
    <mergeCell ref="D116:D118"/>
    <mergeCell ref="A42:H42"/>
    <mergeCell ref="A49:H49"/>
    <mergeCell ref="B50:C50"/>
    <mergeCell ref="B51:C51"/>
    <mergeCell ref="A50:A51"/>
    <mergeCell ref="B43:C43"/>
    <mergeCell ref="B44:C44"/>
    <mergeCell ref="B45:C45"/>
    <mergeCell ref="A43:A44"/>
    <mergeCell ref="A45:A46"/>
    <mergeCell ref="A47:A48"/>
    <mergeCell ref="A54:H54"/>
    <mergeCell ref="B55:C55"/>
    <mergeCell ref="A55:A56"/>
    <mergeCell ref="B57:C57"/>
    <mergeCell ref="B88:B90"/>
    <mergeCell ref="B52:C52"/>
    <mergeCell ref="B53:C53"/>
    <mergeCell ref="A52:A53"/>
    <mergeCell ref="B47:C47"/>
    <mergeCell ref="B48:C48"/>
    <mergeCell ref="A12:A14"/>
    <mergeCell ref="E13:E14"/>
    <mergeCell ref="F13:F14"/>
    <mergeCell ref="E12:F12"/>
    <mergeCell ref="G12:G14"/>
    <mergeCell ref="B2:H2"/>
    <mergeCell ref="B3:H3"/>
    <mergeCell ref="H12:H14"/>
    <mergeCell ref="B12:C14"/>
    <mergeCell ref="B7:H7"/>
    <mergeCell ref="B8:H8"/>
    <mergeCell ref="D12:D14"/>
    <mergeCell ref="B30:C30"/>
    <mergeCell ref="B31:C31"/>
    <mergeCell ref="B56:C56"/>
    <mergeCell ref="B116:B118"/>
    <mergeCell ref="G116:G118"/>
    <mergeCell ref="E117:E118"/>
    <mergeCell ref="F117:F118"/>
    <mergeCell ref="A109:H109"/>
    <mergeCell ref="B46:C46"/>
    <mergeCell ref="B58:C58"/>
    <mergeCell ref="A57:A58"/>
    <mergeCell ref="B59:H59"/>
    <mergeCell ref="A30:A31"/>
    <mergeCell ref="C88:C90"/>
    <mergeCell ref="H88:H90"/>
    <mergeCell ref="E116:F116"/>
  </mergeCells>
  <pageMargins left="1.1023622047244095" right="0.70866141732283472" top="0.74803149606299213" bottom="0.74803149606299213" header="0.31496062992125984" footer="0.31496062992125984"/>
  <pageSetup paperSize="9" scale="51" fitToHeight="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УСХ_Юрист</cp:lastModifiedBy>
  <cp:lastPrinted>2021-02-20T05:57:31Z</cp:lastPrinted>
  <dcterms:created xsi:type="dcterms:W3CDTF">2016-03-20T04:33:49Z</dcterms:created>
  <dcterms:modified xsi:type="dcterms:W3CDTF">2021-02-20T05:58:04Z</dcterms:modified>
</cp:coreProperties>
</file>